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15" i="1" l="1"/>
  <c r="N14" i="1"/>
  <c r="N16" i="1" s="1"/>
  <c r="N17" i="1" s="1"/>
  <c r="N10" i="1"/>
  <c r="N9" i="1"/>
  <c r="N11" i="1" s="1"/>
  <c r="N12" i="1" s="1"/>
  <c r="N19" i="1" l="1"/>
  <c r="N20" i="1" s="1"/>
  <c r="N21" i="1" s="1"/>
  <c r="K2" i="1" s="1"/>
  <c r="N18" i="1"/>
</calcChain>
</file>

<file path=xl/sharedStrings.xml><?xml version="1.0" encoding="utf-8"?>
<sst xmlns="http://schemas.openxmlformats.org/spreadsheetml/2006/main" count="38" uniqueCount="29">
  <si>
    <t>на сумму :</t>
  </si>
  <si>
    <t>руб.</t>
  </si>
  <si>
    <t xml:space="preserve">№ </t>
  </si>
  <si>
    <t>Адрес</t>
  </si>
  <si>
    <t>Наименование работ</t>
  </si>
  <si>
    <t>Ед.</t>
  </si>
  <si>
    <t>кол-во</t>
  </si>
  <si>
    <t>Стоимость ед.</t>
  </si>
  <si>
    <t>Всего стоим.</t>
  </si>
  <si>
    <t>п/п</t>
  </si>
  <si>
    <t>Наименование применяемых материалов</t>
  </si>
  <si>
    <t>изм.</t>
  </si>
  <si>
    <t xml:space="preserve"> без НДС, руб.</t>
  </si>
  <si>
    <t>без НДС, руб.</t>
  </si>
  <si>
    <t>Итого:</t>
  </si>
  <si>
    <t>НР 85%</t>
  </si>
  <si>
    <t>Итого ТЗ:</t>
  </si>
  <si>
    <t>ВСЕГО:</t>
  </si>
  <si>
    <r>
      <t>Первый раздел</t>
    </r>
    <r>
      <rPr>
        <b/>
        <i/>
        <sz val="10"/>
        <rFont val="Arial"/>
        <family val="2"/>
      </rPr>
      <t>. Общестроительные работы.</t>
    </r>
  </si>
  <si>
    <t>м2</t>
  </si>
  <si>
    <t>типовая смета</t>
  </si>
  <si>
    <t>ФОТ</t>
  </si>
  <si>
    <t xml:space="preserve">при   100%   сборе  оплаты  населения   за   текущий   ремонт,   сумма  составляет </t>
  </si>
  <si>
    <t>Ремонт отмостки:</t>
  </si>
  <si>
    <t>ремонт  отмостки</t>
  </si>
  <si>
    <t>Ремонт  кровли:</t>
  </si>
  <si>
    <t>ремонт  кровли</t>
  </si>
  <si>
    <r>
      <rPr>
        <b/>
        <sz val="10"/>
        <rFont val="Arial"/>
        <family val="2"/>
        <charset val="204"/>
      </rPr>
      <t>ПЛАН</t>
    </r>
    <r>
      <rPr>
        <sz val="11"/>
        <color theme="1"/>
        <rFont val="Calibri"/>
        <family val="2"/>
        <scheme val="minor"/>
      </rPr>
      <t xml:space="preserve"> текущего ремонта  жилого дома № 45А по ул. Постышева на </t>
    </r>
    <r>
      <rPr>
        <b/>
        <sz val="10"/>
        <rFont val="Arial"/>
        <family val="2"/>
        <charset val="204"/>
      </rPr>
      <t xml:space="preserve">2016 </t>
    </r>
    <r>
      <rPr>
        <sz val="11"/>
        <color theme="1"/>
        <rFont val="Calibri"/>
        <family val="2"/>
        <scheme val="minor"/>
      </rPr>
      <t>год</t>
    </r>
  </si>
  <si>
    <t>Постышева 45А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</si>
</sst>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0" fillId="0" borderId="12" xfId="0" applyBorder="1"/>
    <xf numFmtId="0" fontId="1" fillId="0" borderId="11" xfId="0" applyFont="1" applyBorder="1"/>
    <xf numFmtId="0" fontId="0" fillId="0" borderId="10" xfId="0" applyBorder="1"/>
    <xf numFmtId="0" fontId="1" fillId="0" borderId="9" xfId="0" applyFont="1" applyBorder="1"/>
    <xf numFmtId="2" fontId="0" fillId="0" borderId="9" xfId="0" applyNumberFormat="1" applyBorder="1"/>
    <xf numFmtId="0" fontId="1" fillId="0" borderId="6" xfId="0" applyFont="1" applyBorder="1"/>
    <xf numFmtId="16" fontId="0" fillId="0" borderId="9" xfId="0" applyNumberFormat="1" applyBorder="1"/>
    <xf numFmtId="2" fontId="0" fillId="0" borderId="5" xfId="0" applyNumberFormat="1" applyBorder="1"/>
    <xf numFmtId="9" fontId="0" fillId="0" borderId="12" xfId="0" applyNumberFormat="1" applyBorder="1"/>
    <xf numFmtId="0" fontId="3" fillId="0" borderId="6" xfId="0" applyFont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9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7" xfId="0" applyFill="1" applyBorder="1"/>
    <xf numFmtId="2" fontId="0" fillId="2" borderId="5" xfId="0" applyNumberFormat="1" applyFill="1" applyBorder="1"/>
    <xf numFmtId="9" fontId="0" fillId="0" borderId="7" xfId="0" applyNumberFormat="1" applyBorder="1"/>
    <xf numFmtId="2" fontId="1" fillId="0" borderId="5" xfId="0" applyNumberFormat="1" applyFont="1" applyBorder="1"/>
    <xf numFmtId="0" fontId="3" fillId="0" borderId="10" xfId="0" applyFont="1" applyBorder="1"/>
    <xf numFmtId="0" fontId="1" fillId="0" borderId="10" xfId="0" applyFont="1" applyBorder="1" applyAlignment="1"/>
    <xf numFmtId="0" fontId="0" fillId="0" borderId="12" xfId="0" applyBorder="1" applyAlignment="1"/>
    <xf numFmtId="0" fontId="1" fillId="0" borderId="9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wrapText="1"/>
    </xf>
    <xf numFmtId="2" fontId="1" fillId="0" borderId="9" xfId="0" applyNumberFormat="1" applyFont="1" applyBorder="1"/>
    <xf numFmtId="0" fontId="6" fillId="0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workbookViewId="0">
      <selection sqref="A1:N22"/>
    </sheetView>
  </sheetViews>
  <sheetFormatPr defaultRowHeight="15" x14ac:dyDescent="0.25"/>
  <cols>
    <col min="9" max="9" width="30.5703125" customWidth="1"/>
    <col min="14" max="14" width="14.5703125" customWidth="1"/>
  </cols>
  <sheetData>
    <row r="2" spans="1:14" x14ac:dyDescent="0.25">
      <c r="D2" s="1" t="s">
        <v>27</v>
      </c>
      <c r="F2" s="2"/>
      <c r="J2" s="1" t="s">
        <v>0</v>
      </c>
      <c r="K2" s="3">
        <f>N12+N21</f>
        <v>153510.85530000002</v>
      </c>
      <c r="L2" s="1" t="s">
        <v>1</v>
      </c>
    </row>
    <row r="3" spans="1:14" x14ac:dyDescent="0.25">
      <c r="D3" s="1" t="s">
        <v>22</v>
      </c>
      <c r="F3" s="2"/>
      <c r="K3" s="2">
        <v>136908</v>
      </c>
      <c r="L3" s="1" t="s">
        <v>1</v>
      </c>
    </row>
    <row r="5" spans="1:14" x14ac:dyDescent="0.25">
      <c r="A5" s="4" t="s">
        <v>2</v>
      </c>
      <c r="B5" s="5"/>
      <c r="C5" s="5" t="s">
        <v>3</v>
      </c>
      <c r="D5" s="6"/>
      <c r="E5" s="7" t="s">
        <v>4</v>
      </c>
      <c r="F5" s="5"/>
      <c r="G5" s="5"/>
      <c r="H5" s="5"/>
      <c r="I5" s="5"/>
      <c r="J5" s="4" t="s">
        <v>5</v>
      </c>
      <c r="K5" s="4" t="s">
        <v>6</v>
      </c>
      <c r="L5" s="7" t="s">
        <v>7</v>
      </c>
      <c r="M5" s="6"/>
      <c r="N5" s="4" t="s">
        <v>8</v>
      </c>
    </row>
    <row r="6" spans="1:14" x14ac:dyDescent="0.25">
      <c r="A6" s="8" t="s">
        <v>9</v>
      </c>
      <c r="B6" s="9"/>
      <c r="C6" s="9"/>
      <c r="D6" s="10"/>
      <c r="E6" s="11" t="s">
        <v>10</v>
      </c>
      <c r="F6" s="9"/>
      <c r="G6" s="9"/>
      <c r="H6" s="9"/>
      <c r="I6" s="9"/>
      <c r="J6" s="8" t="s">
        <v>11</v>
      </c>
      <c r="K6" s="8"/>
      <c r="L6" s="11" t="s">
        <v>12</v>
      </c>
      <c r="M6" s="10"/>
      <c r="N6" s="8" t="s">
        <v>13</v>
      </c>
    </row>
    <row r="7" spans="1:14" x14ac:dyDescent="0.25">
      <c r="A7" s="8"/>
      <c r="B7" s="13" t="s">
        <v>18</v>
      </c>
      <c r="C7" s="9"/>
      <c r="D7" s="10"/>
      <c r="E7" s="9"/>
      <c r="F7" s="9"/>
      <c r="G7" s="9"/>
      <c r="H7" s="9"/>
      <c r="I7" s="9"/>
      <c r="J7" s="8"/>
      <c r="K7" s="8"/>
      <c r="L7" s="11"/>
      <c r="M7" s="10"/>
      <c r="N7" s="8"/>
    </row>
    <row r="8" spans="1:14" x14ac:dyDescent="0.25">
      <c r="A8" s="8">
        <v>1</v>
      </c>
      <c r="B8" s="40" t="s">
        <v>28</v>
      </c>
      <c r="C8" s="9"/>
      <c r="D8" s="12"/>
      <c r="E8" s="23" t="s">
        <v>25</v>
      </c>
      <c r="F8" s="9"/>
      <c r="G8" s="9">
        <v>100</v>
      </c>
      <c r="H8" s="9" t="s">
        <v>19</v>
      </c>
      <c r="I8" s="9"/>
      <c r="J8" s="8"/>
      <c r="K8" s="8"/>
      <c r="L8" s="11"/>
      <c r="M8" s="10"/>
      <c r="N8" s="8"/>
    </row>
    <row r="9" spans="1:14" x14ac:dyDescent="0.25">
      <c r="A9" s="8"/>
      <c r="B9" s="13"/>
      <c r="C9" s="14"/>
      <c r="D9" s="17" t="s">
        <v>20</v>
      </c>
      <c r="E9" s="19" t="s">
        <v>26</v>
      </c>
      <c r="F9" s="9"/>
      <c r="G9" s="9"/>
      <c r="H9" s="9"/>
      <c r="I9" s="9"/>
      <c r="J9" s="17" t="s">
        <v>19</v>
      </c>
      <c r="K9" s="8">
        <v>100</v>
      </c>
      <c r="L9" s="11"/>
      <c r="M9" s="10">
        <v>602.83000000000004</v>
      </c>
      <c r="N9" s="21">
        <f>M9*K9</f>
        <v>60283.000000000007</v>
      </c>
    </row>
    <row r="10" spans="1:14" x14ac:dyDescent="0.25">
      <c r="A10" s="8"/>
      <c r="B10" s="13"/>
      <c r="C10" s="14"/>
      <c r="D10" s="12"/>
      <c r="E10" s="24" t="s">
        <v>21</v>
      </c>
      <c r="F10" s="25"/>
      <c r="G10" s="25"/>
      <c r="H10" s="25"/>
      <c r="I10" s="25"/>
      <c r="J10" s="26" t="s">
        <v>19</v>
      </c>
      <c r="K10" s="27">
        <v>100</v>
      </c>
      <c r="L10" s="28"/>
      <c r="M10" s="29">
        <v>133.87</v>
      </c>
      <c r="N10" s="30">
        <f>M10*K10</f>
        <v>13387</v>
      </c>
    </row>
    <row r="11" spans="1:14" x14ac:dyDescent="0.25">
      <c r="A11" s="8"/>
      <c r="B11" s="13"/>
      <c r="C11" s="14"/>
      <c r="D11" s="12"/>
      <c r="E11" s="9"/>
      <c r="F11" s="9"/>
      <c r="G11" s="9"/>
      <c r="H11" s="9"/>
      <c r="I11" s="9"/>
      <c r="J11" s="12"/>
      <c r="K11" s="8"/>
      <c r="L11" s="11"/>
      <c r="M11" s="10" t="s">
        <v>14</v>
      </c>
      <c r="N11" s="21">
        <f>SUM(N9:N10)</f>
        <v>73670</v>
      </c>
    </row>
    <row r="12" spans="1:14" x14ac:dyDescent="0.25">
      <c r="A12" s="8"/>
      <c r="B12" s="13"/>
      <c r="C12" s="14"/>
      <c r="D12" s="12"/>
      <c r="E12" s="9"/>
      <c r="F12" s="9"/>
      <c r="G12" s="9"/>
      <c r="H12" s="9"/>
      <c r="I12" s="9"/>
      <c r="J12" s="12"/>
      <c r="K12" s="8"/>
      <c r="L12" s="11"/>
      <c r="M12" s="31">
        <v>0.1</v>
      </c>
      <c r="N12" s="32">
        <f>N11*1.1</f>
        <v>81037</v>
      </c>
    </row>
    <row r="13" spans="1:14" x14ac:dyDescent="0.25">
      <c r="A13" s="12">
        <v>2</v>
      </c>
      <c r="B13" s="40" t="s">
        <v>28</v>
      </c>
      <c r="C13" s="9"/>
      <c r="D13" s="12"/>
      <c r="E13" s="23" t="s">
        <v>23</v>
      </c>
      <c r="F13" s="9"/>
      <c r="G13" s="9"/>
      <c r="H13" s="9"/>
      <c r="I13" s="9"/>
      <c r="J13" s="12"/>
      <c r="K13" s="12"/>
      <c r="L13" s="9"/>
      <c r="M13" s="9"/>
      <c r="N13" s="12"/>
    </row>
    <row r="14" spans="1:14" x14ac:dyDescent="0.25">
      <c r="A14" s="12"/>
      <c r="B14" s="9"/>
      <c r="C14" s="9"/>
      <c r="D14" s="17" t="s">
        <v>20</v>
      </c>
      <c r="E14" s="19" t="s">
        <v>24</v>
      </c>
      <c r="F14" s="9"/>
      <c r="G14" s="9"/>
      <c r="H14" s="9"/>
      <c r="I14" s="9"/>
      <c r="J14" s="17" t="s">
        <v>19</v>
      </c>
      <c r="K14" s="8">
        <v>20</v>
      </c>
      <c r="L14" s="11"/>
      <c r="M14" s="10">
        <v>1002.96</v>
      </c>
      <c r="N14" s="21">
        <f>M14*K14</f>
        <v>20059.2</v>
      </c>
    </row>
    <row r="15" spans="1:14" x14ac:dyDescent="0.25">
      <c r="A15" s="12"/>
      <c r="B15" s="9"/>
      <c r="C15" s="9"/>
      <c r="D15" s="12"/>
      <c r="E15" s="24" t="s">
        <v>21</v>
      </c>
      <c r="F15" s="25"/>
      <c r="G15" s="25"/>
      <c r="H15" s="25"/>
      <c r="I15" s="25"/>
      <c r="J15" s="26" t="s">
        <v>19</v>
      </c>
      <c r="K15" s="27">
        <v>20</v>
      </c>
      <c r="L15" s="28"/>
      <c r="M15" s="29">
        <v>412.93</v>
      </c>
      <c r="N15" s="30">
        <f>M15*K15</f>
        <v>8258.6</v>
      </c>
    </row>
    <row r="16" spans="1:14" x14ac:dyDescent="0.25">
      <c r="A16" s="12"/>
      <c r="B16" s="9"/>
      <c r="C16" s="9"/>
      <c r="D16" s="12"/>
      <c r="E16" s="9"/>
      <c r="F16" s="9"/>
      <c r="G16" s="9"/>
      <c r="H16" s="9"/>
      <c r="I16" s="9"/>
      <c r="J16" s="12"/>
      <c r="K16" s="8"/>
      <c r="L16" s="11"/>
      <c r="M16" s="10" t="s">
        <v>14</v>
      </c>
      <c r="N16" s="21">
        <f>SUM(N14:N15)</f>
        <v>28317.800000000003</v>
      </c>
    </row>
    <row r="17" spans="1:14" x14ac:dyDescent="0.25">
      <c r="A17" s="12"/>
      <c r="B17" s="9"/>
      <c r="C17" s="9"/>
      <c r="D17" s="12"/>
      <c r="E17" s="9"/>
      <c r="F17" s="9"/>
      <c r="G17" s="9"/>
      <c r="H17" s="9"/>
      <c r="I17" s="9"/>
      <c r="J17" s="12"/>
      <c r="K17" s="8"/>
      <c r="L17" s="11"/>
      <c r="M17" s="31">
        <v>0.1</v>
      </c>
      <c r="N17" s="32">
        <f>N16*1.1</f>
        <v>31149.580000000005</v>
      </c>
    </row>
    <row r="18" spans="1:14" x14ac:dyDescent="0.25">
      <c r="A18" s="12"/>
      <c r="B18" s="9"/>
      <c r="C18" s="9"/>
      <c r="D18" s="12"/>
      <c r="E18" s="9"/>
      <c r="F18" s="9"/>
      <c r="G18" s="9"/>
      <c r="H18" s="9"/>
      <c r="I18" s="10"/>
      <c r="J18" s="9"/>
      <c r="K18" s="8"/>
      <c r="L18" s="11"/>
      <c r="M18" s="15" t="s">
        <v>15</v>
      </c>
      <c r="N18" s="18">
        <f>0.85*N17</f>
        <v>26477.143000000004</v>
      </c>
    </row>
    <row r="19" spans="1:14" x14ac:dyDescent="0.25">
      <c r="A19" s="12"/>
      <c r="B19" s="9"/>
      <c r="C19" s="9"/>
      <c r="D19" s="20"/>
      <c r="E19" s="33"/>
      <c r="F19" s="14"/>
      <c r="G19" s="14"/>
      <c r="H19" s="14"/>
      <c r="I19" s="14"/>
      <c r="J19" s="12"/>
      <c r="K19" s="12"/>
      <c r="L19" s="16"/>
      <c r="M19" s="15" t="s">
        <v>16</v>
      </c>
      <c r="N19" s="18">
        <f>N17+N18</f>
        <v>57626.723000000013</v>
      </c>
    </row>
    <row r="20" spans="1:14" x14ac:dyDescent="0.25">
      <c r="A20" s="12"/>
      <c r="B20" s="9"/>
      <c r="C20" s="9"/>
      <c r="D20" s="17"/>
      <c r="E20" s="34"/>
      <c r="F20" s="35"/>
      <c r="G20" s="35"/>
      <c r="H20" s="35"/>
      <c r="I20" s="35"/>
      <c r="J20" s="36"/>
      <c r="K20" s="37"/>
      <c r="L20" s="38"/>
      <c r="M20" s="14" t="s">
        <v>17</v>
      </c>
      <c r="N20" s="39">
        <f>N19+N15</f>
        <v>65885.323000000019</v>
      </c>
    </row>
    <row r="21" spans="1:14" x14ac:dyDescent="0.25">
      <c r="A21" s="12"/>
      <c r="B21" s="9"/>
      <c r="C21" s="9"/>
      <c r="D21" s="12"/>
      <c r="E21" s="9"/>
      <c r="F21" s="9"/>
      <c r="G21" s="9"/>
      <c r="H21" s="9"/>
      <c r="I21" s="9"/>
      <c r="J21" s="12"/>
      <c r="K21" s="8"/>
      <c r="L21" s="11"/>
      <c r="M21" s="22">
        <v>0.1</v>
      </c>
      <c r="N21" s="18">
        <f>N20*1.1</f>
        <v>72473.855300000025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2016-03-21T10:14:44Z</dcterms:modified>
</cp:coreProperties>
</file>