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2" i="1"/>
  <c r="N41"/>
  <c r="N40"/>
  <c r="N39"/>
  <c r="N38"/>
  <c r="N43" s="1"/>
  <c r="N36"/>
  <c r="N35"/>
  <c r="N34"/>
  <c r="N33"/>
  <c r="N32"/>
  <c r="N31"/>
  <c r="N37" s="1"/>
  <c r="N23"/>
  <c r="N22"/>
  <c r="N21"/>
  <c r="N24" s="1"/>
  <c r="N19"/>
  <c r="N18"/>
  <c r="N17"/>
  <c r="N16"/>
  <c r="N15"/>
  <c r="N14"/>
  <c r="N13"/>
  <c r="N12"/>
  <c r="N11"/>
  <c r="N10"/>
  <c r="N9"/>
  <c r="N20" s="1"/>
  <c r="N44" l="1"/>
  <c r="N45" s="1"/>
  <c r="N46" s="1"/>
  <c r="N47" s="1"/>
  <c r="N25"/>
  <c r="N26"/>
  <c r="N27" s="1"/>
  <c r="N28" s="1"/>
  <c r="N29" s="1"/>
  <c r="K2" l="1"/>
</calcChain>
</file>

<file path=xl/sharedStrings.xml><?xml version="1.0" encoding="utf-8"?>
<sst xmlns="http://schemas.openxmlformats.org/spreadsheetml/2006/main" count="90" uniqueCount="62">
  <si>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</si>
  <si>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</si>
  <si>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</si>
  <si>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</si>
  <si>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</si>
  <si>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</si>
  <si>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</si>
  <si>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</si>
  <si>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</si>
  <si>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</si>
  <si>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</si>
  <si>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</si>
  <si>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</si>
  <si>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</si>
  <si>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</si>
  <si>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</si>
  <si>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</si>
  <si>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</si>
  <si>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</si>
  <si>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</si>
  <si>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</si>
  <si>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</si>
  <si>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</si>
  <si>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</si>
  <si>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</si>
  <si>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</si>
  <si>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</si>
  <si>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</si>
  <si>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</si>
  <si>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</si>
  <si>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</si>
  <si>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</si>
  <si>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</si>
  <si>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</si>
  <si>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</si>
  <si>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</si>
  <si>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</si>
  <si>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</si>
  <si>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</si>
  <si>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</si>
  <si>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ремонт,   сумма  составляет </t>
  </si>
  <si>
    <t>2 узла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</si>
  <si>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</si>
  <si>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</si>
  <si>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</si>
  <si>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</si>
  <si>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</si>
  <si>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</si>
  <si>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</si>
  <si>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</si>
  <si>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</si>
  <si>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</si>
  <si>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</si>
  <si>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</si>
  <si>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</si>
  <si>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</si>
  <si>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</si>
  <si>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</si>
  <si>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</si>
  <si>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</si>
  <si>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43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</si>
  <si>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, 43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</si>
</sst>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2" fontId="1" fillId="0" borderId="5" xfId="0" applyNumberFormat="1" applyFont="1" applyBorder="1"/>
    <xf numFmtId="0" fontId="7" fillId="0" borderId="11" xfId="0" applyFont="1" applyBorder="1"/>
    <xf numFmtId="2" fontId="8" fillId="0" borderId="11" xfId="0" applyNumberFormat="1" applyFont="1" applyFill="1" applyBorder="1" applyAlignment="1">
      <alignment horizontal="left"/>
    </xf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14" fontId="1" fillId="0" borderId="11" xfId="0" applyNumberFormat="1" applyFont="1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47"/>
    </sheetView>
  </sheetViews>
  <sheetFormatPr defaultRowHeight="14.4"/>
  <cols>
    <col min="14" max="14" width="17.77734375" customWidth="1"/>
  </cols>
  <sheetData>
    <row r="2" spans="1:14">
      <c r="D2" s="1" t="s">
        <v>60</v>
      </c>
      <c r="F2" s="2"/>
      <c r="J2" s="1" t="s">
        <v>2</v>
      </c>
      <c r="K2" s="3">
        <f>N29+N47</f>
        <v>419859.19123500003</v>
      </c>
      <c r="L2" s="1" t="s">
        <v>3</v>
      </c>
    </row>
    <row r="3" spans="1:14">
      <c r="D3" s="1" t="s">
        <v>40</v>
      </c>
      <c r="F3" s="2"/>
      <c r="K3" s="50">
        <v>534030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1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12">
        <v>1</v>
      </c>
      <c r="B8" s="49" t="s">
        <v>61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8"/>
      <c r="B9" s="44"/>
      <c r="C9" s="13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8"/>
      <c r="B10" s="44"/>
      <c r="C10" s="13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8"/>
      <c r="B11" s="45"/>
      <c r="C11" s="13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8"/>
      <c r="B12" s="14"/>
      <c r="C12" s="13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12"/>
      <c r="B13" s="49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8"/>
      <c r="B14" s="44"/>
      <c r="C14" s="13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8"/>
      <c r="B15" s="44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8"/>
      <c r="B16" s="45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8"/>
      <c r="B17" s="14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8"/>
      <c r="B18" s="44"/>
      <c r="C18" s="13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8"/>
      <c r="B19" s="45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8"/>
      <c r="B20" s="14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12"/>
      <c r="B21" s="49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8"/>
      <c r="B22" s="44"/>
      <c r="C22" s="13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8"/>
      <c r="B23" s="44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8"/>
      <c r="B24" s="45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8"/>
      <c r="B25" s="14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8"/>
      <c r="B26" s="44"/>
      <c r="C26" s="13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8"/>
      <c r="B27" s="45"/>
      <c r="C27" s="13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8"/>
      <c r="B28" s="14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>
      <c r="A29" s="12"/>
      <c r="B29" s="49"/>
      <c r="C29" s="13"/>
      <c r="D29" s="12"/>
      <c r="E29" s="14"/>
      <c r="F29" s="13"/>
      <c r="G29" s="13"/>
      <c r="H29" s="13"/>
      <c r="I29" s="39"/>
      <c r="J29" s="12"/>
      <c r="K29" s="12"/>
      <c r="L29" s="14" t="s">
        <v>41</v>
      </c>
      <c r="M29" s="39"/>
      <c r="N29" s="12">
        <f>N28*2</f>
        <v>146724.54301999998</v>
      </c>
    </row>
    <row r="30" spans="1:14">
      <c r="A30" s="12">
        <v>2</v>
      </c>
      <c r="B30" s="49" t="s">
        <v>61</v>
      </c>
      <c r="C30" s="13"/>
      <c r="D30" s="12"/>
      <c r="E30" s="42" t="s">
        <v>42</v>
      </c>
      <c r="F30" s="9"/>
      <c r="G30" s="9"/>
      <c r="H30" s="25"/>
      <c r="I30" s="9"/>
      <c r="J30" s="8"/>
      <c r="K30" s="8"/>
      <c r="L30" s="11"/>
      <c r="M30" s="10"/>
      <c r="N30" s="8"/>
    </row>
    <row r="31" spans="1:14">
      <c r="A31" s="8"/>
      <c r="B31" s="44"/>
      <c r="C31" s="13"/>
      <c r="D31" s="12"/>
      <c r="E31" s="25" t="s">
        <v>43</v>
      </c>
      <c r="F31" s="9"/>
      <c r="G31" s="9"/>
      <c r="H31" s="25"/>
      <c r="I31" s="9"/>
      <c r="J31" s="26" t="s">
        <v>1</v>
      </c>
      <c r="K31" s="8">
        <v>100</v>
      </c>
      <c r="L31" s="11"/>
      <c r="M31" s="10">
        <v>21</v>
      </c>
      <c r="N31" s="19">
        <f>M31*K31</f>
        <v>2100</v>
      </c>
    </row>
    <row r="32" spans="1:14" ht="14.4" customHeight="1">
      <c r="A32" s="8"/>
      <c r="B32" s="45"/>
      <c r="C32" s="13"/>
      <c r="D32" s="18"/>
      <c r="E32" s="25" t="s">
        <v>44</v>
      </c>
      <c r="F32" s="9"/>
      <c r="G32" s="9"/>
      <c r="H32" s="9"/>
      <c r="I32" s="9"/>
      <c r="J32" s="18" t="s">
        <v>1</v>
      </c>
      <c r="K32" s="8">
        <v>70</v>
      </c>
      <c r="L32" s="11"/>
      <c r="M32" s="10">
        <v>934</v>
      </c>
      <c r="N32" s="19">
        <f>M32*K32</f>
        <v>65380</v>
      </c>
    </row>
    <row r="33" spans="1:14" ht="14.4" customHeight="1">
      <c r="A33" s="8"/>
      <c r="B33" s="14"/>
      <c r="C33" s="13"/>
      <c r="D33" s="18"/>
      <c r="E33" s="25" t="s">
        <v>45</v>
      </c>
      <c r="F33" s="9"/>
      <c r="G33" s="9"/>
      <c r="H33" s="9"/>
      <c r="I33" s="9"/>
      <c r="J33" s="18" t="s">
        <v>0</v>
      </c>
      <c r="K33" s="8">
        <v>200</v>
      </c>
      <c r="L33" s="11"/>
      <c r="M33" s="10">
        <v>11</v>
      </c>
      <c r="N33" s="19">
        <f>M33*K33</f>
        <v>2200</v>
      </c>
    </row>
    <row r="34" spans="1:14" ht="14.4" customHeight="1">
      <c r="A34" s="8"/>
      <c r="B34" s="44"/>
      <c r="C34" s="13"/>
      <c r="D34" s="12"/>
      <c r="E34" s="27" t="s">
        <v>46</v>
      </c>
      <c r="F34" s="28"/>
      <c r="G34" s="28"/>
      <c r="H34" s="28"/>
      <c r="I34" s="28"/>
      <c r="J34" s="35" t="s">
        <v>1</v>
      </c>
      <c r="K34" s="31">
        <v>199</v>
      </c>
      <c r="L34" s="46"/>
      <c r="M34" s="30">
        <v>35</v>
      </c>
      <c r="N34" s="47">
        <f>M34*K34</f>
        <v>6965</v>
      </c>
    </row>
    <row r="35" spans="1:14" ht="14.4" customHeight="1">
      <c r="A35" s="8"/>
      <c r="B35" s="45"/>
      <c r="C35" s="13"/>
      <c r="D35" s="12"/>
      <c r="E35" s="27" t="s">
        <v>47</v>
      </c>
      <c r="F35" s="28"/>
      <c r="G35" s="28"/>
      <c r="H35" s="28"/>
      <c r="I35" s="28"/>
      <c r="J35" s="35" t="s">
        <v>1</v>
      </c>
      <c r="K35" s="31">
        <v>350</v>
      </c>
      <c r="L35" s="46"/>
      <c r="M35" s="30">
        <v>31</v>
      </c>
      <c r="N35" s="47">
        <f t="shared" ref="N35:N42" si="1">M35*K35</f>
        <v>10850</v>
      </c>
    </row>
    <row r="36" spans="1:14" ht="14.4" customHeight="1">
      <c r="A36" s="8"/>
      <c r="B36" s="14"/>
      <c r="C36" s="13"/>
      <c r="D36" s="12"/>
      <c r="E36" s="27" t="s">
        <v>48</v>
      </c>
      <c r="F36" s="28"/>
      <c r="G36" s="28"/>
      <c r="H36" s="28"/>
      <c r="I36" s="28"/>
      <c r="J36" s="35" t="s">
        <v>1</v>
      </c>
      <c r="K36" s="31">
        <v>170</v>
      </c>
      <c r="L36" s="46"/>
      <c r="M36" s="30">
        <v>104</v>
      </c>
      <c r="N36" s="47">
        <f t="shared" si="1"/>
        <v>17680</v>
      </c>
    </row>
    <row r="37" spans="1:14" ht="14.4" customHeight="1">
      <c r="A37" s="8"/>
      <c r="B37" s="44"/>
      <c r="C37" s="13"/>
      <c r="D37" s="12"/>
      <c r="E37" s="27"/>
      <c r="F37" s="28"/>
      <c r="G37" s="28"/>
      <c r="H37" s="28"/>
      <c r="I37" s="28"/>
      <c r="J37" s="35"/>
      <c r="K37" s="31"/>
      <c r="L37" s="46"/>
      <c r="M37" s="30" t="s">
        <v>16</v>
      </c>
      <c r="N37" s="47">
        <f>SUM(N31:N36)</f>
        <v>105175</v>
      </c>
    </row>
    <row r="38" spans="1:14">
      <c r="A38" s="8"/>
      <c r="B38" s="45"/>
      <c r="C38" s="13"/>
      <c r="D38" s="18" t="s">
        <v>49</v>
      </c>
      <c r="E38" s="27" t="s">
        <v>50</v>
      </c>
      <c r="F38" s="28"/>
      <c r="G38" s="28"/>
      <c r="H38" s="28"/>
      <c r="I38" s="28"/>
      <c r="J38" s="35" t="s">
        <v>51</v>
      </c>
      <c r="K38" s="31">
        <v>1</v>
      </c>
      <c r="L38" s="46"/>
      <c r="M38" s="30">
        <v>1160.42</v>
      </c>
      <c r="N38" s="47">
        <f t="shared" si="1"/>
        <v>1160.42</v>
      </c>
    </row>
    <row r="39" spans="1:14" ht="14.4" customHeight="1">
      <c r="A39" s="8"/>
      <c r="B39" s="14"/>
      <c r="C39" s="13"/>
      <c r="D39" s="18" t="s">
        <v>52</v>
      </c>
      <c r="E39" s="27" t="s">
        <v>53</v>
      </c>
      <c r="F39" s="28"/>
      <c r="G39" s="28"/>
      <c r="H39" s="28"/>
      <c r="I39" s="28"/>
      <c r="J39" s="35" t="s">
        <v>51</v>
      </c>
      <c r="K39" s="31">
        <v>0.7</v>
      </c>
      <c r="L39" s="46"/>
      <c r="M39" s="30">
        <v>27325.95</v>
      </c>
      <c r="N39" s="47">
        <f t="shared" si="1"/>
        <v>19128.165000000001</v>
      </c>
    </row>
    <row r="40" spans="1:14" ht="14.4" customHeight="1">
      <c r="A40" s="8"/>
      <c r="B40" s="44"/>
      <c r="C40" s="13"/>
      <c r="D40" s="18" t="s">
        <v>54</v>
      </c>
      <c r="E40" s="27" t="s">
        <v>55</v>
      </c>
      <c r="F40" s="28"/>
      <c r="G40" s="28"/>
      <c r="H40" s="28"/>
      <c r="I40" s="28"/>
      <c r="J40" s="35" t="s">
        <v>32</v>
      </c>
      <c r="K40" s="31">
        <v>2</v>
      </c>
      <c r="L40" s="46"/>
      <c r="M40" s="30">
        <v>820.38</v>
      </c>
      <c r="N40" s="47">
        <f t="shared" si="1"/>
        <v>1640.76</v>
      </c>
    </row>
    <row r="41" spans="1:14" ht="14.4" customHeight="1">
      <c r="A41" s="8"/>
      <c r="B41" s="45"/>
      <c r="C41" s="13"/>
      <c r="D41" s="18" t="s">
        <v>56</v>
      </c>
      <c r="E41" s="27" t="s">
        <v>57</v>
      </c>
      <c r="F41" s="28"/>
      <c r="G41" s="28"/>
      <c r="H41" s="28"/>
      <c r="I41" s="28"/>
      <c r="J41" s="35" t="s">
        <v>1</v>
      </c>
      <c r="K41" s="31">
        <v>199</v>
      </c>
      <c r="L41" s="46"/>
      <c r="M41" s="30">
        <v>257.98</v>
      </c>
      <c r="N41" s="47">
        <f t="shared" si="1"/>
        <v>51338.020000000004</v>
      </c>
    </row>
    <row r="42" spans="1:14" ht="14.4" customHeight="1">
      <c r="A42" s="8"/>
      <c r="B42" s="14"/>
      <c r="C42" s="13"/>
      <c r="D42" s="18" t="s">
        <v>58</v>
      </c>
      <c r="E42" s="27" t="s">
        <v>59</v>
      </c>
      <c r="F42" s="28"/>
      <c r="G42" s="28"/>
      <c r="H42" s="28"/>
      <c r="I42" s="28"/>
      <c r="J42" s="35" t="s">
        <v>51</v>
      </c>
      <c r="K42" s="31">
        <v>5.2</v>
      </c>
      <c r="L42" s="46"/>
      <c r="M42" s="30">
        <v>788.42</v>
      </c>
      <c r="N42" s="47">
        <f t="shared" si="1"/>
        <v>4099.7839999999997</v>
      </c>
    </row>
    <row r="43" spans="1:14" ht="14.4" customHeight="1">
      <c r="A43" s="8"/>
      <c r="B43" s="44"/>
      <c r="C43" s="13"/>
      <c r="D43" s="12"/>
      <c r="E43" s="27"/>
      <c r="F43" s="28"/>
      <c r="G43" s="28"/>
      <c r="H43" s="28"/>
      <c r="I43" s="28"/>
      <c r="J43" s="35"/>
      <c r="K43" s="31"/>
      <c r="L43" s="46"/>
      <c r="M43" s="48" t="s">
        <v>16</v>
      </c>
      <c r="N43" s="47">
        <f>SUM(N38:N42)</f>
        <v>77367.149000000005</v>
      </c>
    </row>
    <row r="44" spans="1:14" ht="14.4" customHeight="1">
      <c r="A44" s="8"/>
      <c r="B44" s="45"/>
      <c r="C44" s="13"/>
      <c r="D44" s="12"/>
      <c r="E44" s="27"/>
      <c r="F44" s="28"/>
      <c r="G44" s="28"/>
      <c r="H44" s="28"/>
      <c r="I44" s="28"/>
      <c r="J44" s="35"/>
      <c r="K44" s="31"/>
      <c r="L44" s="46"/>
      <c r="M44" s="48" t="s">
        <v>37</v>
      </c>
      <c r="N44" s="47">
        <f>N43*0.85</f>
        <v>65762.076650000003</v>
      </c>
    </row>
    <row r="45" spans="1:14" ht="14.4" customHeight="1">
      <c r="A45" s="8"/>
      <c r="B45" s="14"/>
      <c r="C45" s="13"/>
      <c r="D45" s="12"/>
      <c r="E45" s="27"/>
      <c r="F45" s="28"/>
      <c r="G45" s="28"/>
      <c r="H45" s="28"/>
      <c r="I45" s="28"/>
      <c r="J45" s="35"/>
      <c r="K45" s="31"/>
      <c r="L45" s="46"/>
      <c r="M45" s="48" t="s">
        <v>38</v>
      </c>
      <c r="N45" s="47">
        <f>SUM(N43:N44)</f>
        <v>143129.22565000001</v>
      </c>
    </row>
    <row r="46" spans="1:14" ht="14.4" customHeight="1">
      <c r="A46" s="8"/>
      <c r="B46" s="44"/>
      <c r="C46" s="13"/>
      <c r="D46" s="12"/>
      <c r="E46" s="9"/>
      <c r="F46" s="9"/>
      <c r="G46" s="9"/>
      <c r="H46" s="9"/>
      <c r="I46" s="9"/>
      <c r="J46" s="12"/>
      <c r="K46" s="8"/>
      <c r="L46" s="11"/>
      <c r="M46" s="10" t="s">
        <v>16</v>
      </c>
      <c r="N46" s="19">
        <f>N37+N45</f>
        <v>248304.22565000001</v>
      </c>
    </row>
    <row r="47" spans="1:14" ht="14.4" customHeight="1">
      <c r="A47" s="8"/>
      <c r="B47" s="45"/>
      <c r="C47" s="13"/>
      <c r="D47" s="12"/>
      <c r="E47" s="9"/>
      <c r="F47" s="9"/>
      <c r="G47" s="9"/>
      <c r="H47" s="9"/>
      <c r="I47" s="9"/>
      <c r="J47" s="12"/>
      <c r="K47" s="8"/>
      <c r="L47" s="11"/>
      <c r="M47" s="40">
        <v>0.1</v>
      </c>
      <c r="N47" s="43">
        <f>N46*1.1</f>
        <v>273134.64821500005</v>
      </c>
    </row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2020-02-06T05:05:15Z</dcterms:modified>
</cp:coreProperties>
</file>