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22" i="1" l="1"/>
  <c r="N21" i="1"/>
  <c r="N23" i="1" s="1"/>
  <c r="N20" i="1"/>
  <c r="N18" i="1"/>
  <c r="N17" i="1"/>
  <c r="N16" i="1"/>
  <c r="N15" i="1"/>
  <c r="N14" i="1"/>
  <c r="N13" i="1"/>
  <c r="N12" i="1"/>
  <c r="N11" i="1"/>
  <c r="N10" i="1"/>
  <c r="N9" i="1"/>
  <c r="N19" i="1" s="1"/>
  <c r="N24" i="1" l="1"/>
  <c r="N25" i="1" s="1"/>
  <c r="N26" i="1" s="1"/>
  <c r="N27" i="1" s="1"/>
  <c r="K2" i="1" s="1"/>
</calcChain>
</file>

<file path=xl/sharedStrings.xml><?xml version="1.0" encoding="utf-8"?>
<sst xmlns="http://schemas.openxmlformats.org/spreadsheetml/2006/main" count="54" uniqueCount="43">
  <si>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</si>
  <si>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</si>
  <si>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</si>
  <si>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</si>
  <si>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</si>
  <si>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</si>
  <si>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</si>
  <si>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</si>
  <si>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</si>
  <si>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</si>
  <si>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</si>
  <si>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</si>
  <si>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</si>
  <si>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</si>
  <si>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</si>
  <si>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</si>
  <si>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шт</t>
  </si>
  <si>
    <t>м</t>
  </si>
  <si>
    <t>Итого:</t>
  </si>
  <si>
    <t>100м</t>
  </si>
  <si>
    <t>НР 85%</t>
  </si>
  <si>
    <t>Итого ТЗ:</t>
  </si>
  <si>
    <t>ВСЕГО:</t>
  </si>
  <si>
    <t>ТЕР16-05-001-01</t>
  </si>
  <si>
    <t>установка вентилей Д до 25 мм</t>
  </si>
  <si>
    <t>Ремонт розлива ХВС:</t>
  </si>
  <si>
    <t>ТЕР16-04-002-02</t>
  </si>
  <si>
    <t>труба PN 10 Д 40</t>
  </si>
  <si>
    <t>тройник 40</t>
  </si>
  <si>
    <t>муфта комбин ВР 40х1 1/4</t>
  </si>
  <si>
    <t>кран шаровый 25</t>
  </si>
  <si>
    <t>ТЕР16-04-002-04</t>
  </si>
  <si>
    <t>прокладка полиэт труб Д 40 мм</t>
  </si>
  <si>
    <t>прокладка полиэт труб Д 25 мм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</si>
  <si>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scheme val="minor"/>
      </rPr>
      <t xml:space="preserve"> текущего  ремонта  жилого  дома  № 37А  по ул. Постышева 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</si>
  <si>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Постышева, 37 А</t>
  </si>
  <si>
    <t>вентиль чуг Д 20</t>
  </si>
  <si>
    <t>кран шаровый 15</t>
  </si>
  <si>
    <t>муфта переходн  40х20</t>
  </si>
  <si>
    <t>тройник  40х25х40</t>
  </si>
  <si>
    <t>тройник комбин ВР 25 3/4</t>
  </si>
  <si>
    <t>труба PN20 Д 25 стекловолокно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</si>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</sst>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0" fontId="1" fillId="0" borderId="12" xfId="0" applyFont="1" applyBorder="1"/>
    <xf numFmtId="0" fontId="1" fillId="0" borderId="9" xfId="0" applyFont="1" applyBorder="1"/>
    <xf numFmtId="2" fontId="0" fillId="0" borderId="9" xfId="0" applyNumberFormat="1" applyBorder="1"/>
    <xf numFmtId="16" fontId="0" fillId="0" borderId="9" xfId="0" applyNumberFormat="1" applyBorder="1"/>
    <xf numFmtId="2" fontId="0" fillId="0" borderId="5" xfId="0" applyNumberFormat="1" applyBorder="1"/>
    <xf numFmtId="0" fontId="7" fillId="0" borderId="12" xfId="0" applyFont="1" applyBorder="1"/>
    <xf numFmtId="9" fontId="1" fillId="0" borderId="11" xfId="0" applyNumberFormat="1" applyFont="1" applyBorder="1"/>
    <xf numFmtId="0" fontId="1" fillId="0" borderId="10" xfId="0" applyFont="1" applyBorder="1"/>
    <xf numFmtId="0" fontId="3" fillId="0" borderId="10" xfId="0" applyFont="1" applyBorder="1"/>
    <xf numFmtId="0" fontId="1" fillId="0" borderId="12" xfId="0" applyNumberFormat="1" applyFont="1" applyBorder="1"/>
    <xf numFmtId="0" fontId="6" fillId="0" borderId="6" xfId="0" applyFont="1" applyBorder="1"/>
    <xf numFmtId="14" fontId="1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abSelected="1" workbookViewId="0">
      <selection sqref="A1:N28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34</v>
      </c>
      <c r="F2" s="2"/>
      <c r="J2" s="1" t="s">
        <v>0</v>
      </c>
      <c r="K2" s="3">
        <f>N27</f>
        <v>39590.137636499996</v>
      </c>
      <c r="L2" s="1" t="s">
        <v>1</v>
      </c>
    </row>
    <row r="3" spans="1:14" x14ac:dyDescent="0.25">
      <c r="D3" s="1" t="s">
        <v>2</v>
      </c>
      <c r="F3" s="2"/>
      <c r="K3" s="2">
        <v>28230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12"/>
      <c r="B7" s="13" t="s">
        <v>15</v>
      </c>
      <c r="C7" s="14"/>
      <c r="D7" s="21"/>
      <c r="E7" s="28"/>
      <c r="F7" s="9"/>
      <c r="G7" s="9"/>
      <c r="H7" s="9"/>
      <c r="I7" s="9"/>
      <c r="J7" s="8"/>
      <c r="K7" s="8"/>
      <c r="L7" s="11"/>
      <c r="M7" s="27"/>
      <c r="N7" s="20"/>
    </row>
    <row r="8" spans="1:14" x14ac:dyDescent="0.25">
      <c r="A8" s="12">
        <v>1</v>
      </c>
      <c r="B8" s="29" t="s">
        <v>35</v>
      </c>
      <c r="D8" s="12"/>
      <c r="E8" s="26" t="s">
        <v>25</v>
      </c>
      <c r="F8" s="15"/>
      <c r="G8" s="15"/>
      <c r="H8" s="15"/>
      <c r="I8" s="14"/>
      <c r="J8" s="12"/>
      <c r="K8" s="12"/>
      <c r="L8" s="17"/>
      <c r="M8" s="14"/>
      <c r="N8" s="12"/>
    </row>
    <row r="9" spans="1:14" x14ac:dyDescent="0.25">
      <c r="A9" s="12"/>
      <c r="B9" s="17"/>
      <c r="C9" s="14"/>
      <c r="D9" s="12"/>
      <c r="E9" s="25" t="s">
        <v>36</v>
      </c>
      <c r="F9" s="15"/>
      <c r="G9" s="15"/>
      <c r="H9" s="15"/>
      <c r="I9" s="14"/>
      <c r="J9" s="19" t="s">
        <v>16</v>
      </c>
      <c r="K9" s="12">
        <v>2</v>
      </c>
      <c r="L9" s="17"/>
      <c r="M9" s="14">
        <v>233</v>
      </c>
      <c r="N9" s="22">
        <f t="shared" ref="N9:N18" si="0">M9*K9</f>
        <v>466</v>
      </c>
    </row>
    <row r="10" spans="1:14" x14ac:dyDescent="0.25">
      <c r="A10" s="12"/>
      <c r="B10" s="17"/>
      <c r="C10" s="14"/>
      <c r="D10" s="12"/>
      <c r="E10" s="25" t="s">
        <v>37</v>
      </c>
      <c r="F10" s="15"/>
      <c r="G10" s="15"/>
      <c r="H10" s="15"/>
      <c r="I10" s="14"/>
      <c r="J10" s="19" t="s">
        <v>16</v>
      </c>
      <c r="K10" s="12">
        <v>4</v>
      </c>
      <c r="L10" s="17"/>
      <c r="M10" s="14">
        <v>176</v>
      </c>
      <c r="N10" s="22">
        <f t="shared" si="0"/>
        <v>704</v>
      </c>
    </row>
    <row r="11" spans="1:14" x14ac:dyDescent="0.25">
      <c r="A11" s="12"/>
      <c r="B11" s="17"/>
      <c r="C11" s="14"/>
      <c r="D11" s="12"/>
      <c r="E11" s="25" t="s">
        <v>30</v>
      </c>
      <c r="F11" s="15"/>
      <c r="G11" s="15"/>
      <c r="H11" s="15"/>
      <c r="I11" s="14"/>
      <c r="J11" s="19" t="s">
        <v>16</v>
      </c>
      <c r="K11" s="12">
        <v>4</v>
      </c>
      <c r="L11" s="17"/>
      <c r="M11" s="14">
        <v>301</v>
      </c>
      <c r="N11" s="22">
        <f t="shared" si="0"/>
        <v>1204</v>
      </c>
    </row>
    <row r="12" spans="1:14" x14ac:dyDescent="0.25">
      <c r="A12" s="12"/>
      <c r="B12" s="17"/>
      <c r="C12" s="14"/>
      <c r="D12" s="12"/>
      <c r="E12" s="25" t="s">
        <v>29</v>
      </c>
      <c r="F12" s="15"/>
      <c r="G12" s="15"/>
      <c r="H12" s="15"/>
      <c r="I12" s="14"/>
      <c r="J12" s="19" t="s">
        <v>16</v>
      </c>
      <c r="K12" s="12">
        <v>1</v>
      </c>
      <c r="L12" s="17"/>
      <c r="M12" s="14">
        <v>298</v>
      </c>
      <c r="N12" s="22">
        <f t="shared" si="0"/>
        <v>298</v>
      </c>
    </row>
    <row r="13" spans="1:14" x14ac:dyDescent="0.25">
      <c r="A13" s="12"/>
      <c r="B13" s="17"/>
      <c r="C13" s="14"/>
      <c r="D13" s="12"/>
      <c r="E13" s="25" t="s">
        <v>38</v>
      </c>
      <c r="F13" s="15"/>
      <c r="G13" s="15"/>
      <c r="H13" s="15"/>
      <c r="I13" s="14"/>
      <c r="J13" s="19" t="s">
        <v>16</v>
      </c>
      <c r="K13" s="12">
        <v>2</v>
      </c>
      <c r="L13" s="17"/>
      <c r="M13" s="14">
        <v>13</v>
      </c>
      <c r="N13" s="22">
        <f t="shared" si="0"/>
        <v>26</v>
      </c>
    </row>
    <row r="14" spans="1:14" x14ac:dyDescent="0.25">
      <c r="A14" s="12"/>
      <c r="B14" s="17"/>
      <c r="C14" s="14"/>
      <c r="D14" s="12"/>
      <c r="E14" s="25" t="s">
        <v>39</v>
      </c>
      <c r="F14" s="15"/>
      <c r="G14" s="15"/>
      <c r="H14" s="15"/>
      <c r="I14" s="14"/>
      <c r="J14" s="19" t="s">
        <v>16</v>
      </c>
      <c r="K14" s="12">
        <v>4</v>
      </c>
      <c r="L14" s="17"/>
      <c r="M14" s="14">
        <v>40</v>
      </c>
      <c r="N14" s="22">
        <f t="shared" si="0"/>
        <v>160</v>
      </c>
    </row>
    <row r="15" spans="1:14" x14ac:dyDescent="0.25">
      <c r="A15" s="12"/>
      <c r="B15" s="17"/>
      <c r="C15" s="14"/>
      <c r="D15" s="12"/>
      <c r="E15" s="25" t="s">
        <v>28</v>
      </c>
      <c r="F15" s="15"/>
      <c r="G15" s="15"/>
      <c r="H15" s="15"/>
      <c r="I15" s="14"/>
      <c r="J15" s="19" t="s">
        <v>16</v>
      </c>
      <c r="K15" s="12">
        <v>1</v>
      </c>
      <c r="L15" s="17"/>
      <c r="M15" s="14">
        <v>39</v>
      </c>
      <c r="N15" s="22">
        <f t="shared" si="0"/>
        <v>39</v>
      </c>
    </row>
    <row r="16" spans="1:14" x14ac:dyDescent="0.25">
      <c r="A16" s="12"/>
      <c r="B16" s="17"/>
      <c r="C16" s="14"/>
      <c r="D16" s="12"/>
      <c r="E16" s="25" t="s">
        <v>40</v>
      </c>
      <c r="F16" s="15"/>
      <c r="G16" s="15"/>
      <c r="H16" s="15"/>
      <c r="I16" s="14"/>
      <c r="J16" s="19" t="s">
        <v>16</v>
      </c>
      <c r="K16" s="12">
        <v>4</v>
      </c>
      <c r="L16" s="17"/>
      <c r="M16" s="14">
        <v>82</v>
      </c>
      <c r="N16" s="22">
        <f t="shared" si="0"/>
        <v>328</v>
      </c>
    </row>
    <row r="17" spans="1:14" x14ac:dyDescent="0.25">
      <c r="A17" s="12"/>
      <c r="B17" s="17"/>
      <c r="C17" s="14"/>
      <c r="D17" s="12"/>
      <c r="E17" s="23" t="s">
        <v>41</v>
      </c>
      <c r="F17" s="15"/>
      <c r="G17" s="15"/>
      <c r="H17" s="15"/>
      <c r="I17" s="14"/>
      <c r="J17" s="19" t="s">
        <v>17</v>
      </c>
      <c r="K17" s="12">
        <v>12</v>
      </c>
      <c r="L17" s="17"/>
      <c r="M17" s="14">
        <v>117</v>
      </c>
      <c r="N17" s="22">
        <f t="shared" si="0"/>
        <v>1404</v>
      </c>
    </row>
    <row r="18" spans="1:14" x14ac:dyDescent="0.25">
      <c r="A18" s="12"/>
      <c r="B18" s="17"/>
      <c r="C18" s="14"/>
      <c r="D18" s="12"/>
      <c r="E18" s="23" t="s">
        <v>27</v>
      </c>
      <c r="F18" s="15"/>
      <c r="G18" s="15"/>
      <c r="H18" s="15"/>
      <c r="I18" s="14"/>
      <c r="J18" s="19" t="s">
        <v>17</v>
      </c>
      <c r="K18" s="12">
        <v>25</v>
      </c>
      <c r="L18" s="17"/>
      <c r="M18" s="14">
        <v>113</v>
      </c>
      <c r="N18" s="22">
        <f t="shared" si="0"/>
        <v>2825</v>
      </c>
    </row>
    <row r="19" spans="1:14" x14ac:dyDescent="0.25">
      <c r="A19" s="12"/>
      <c r="B19" s="17"/>
      <c r="C19" s="14"/>
      <c r="D19" s="12"/>
      <c r="E19" s="25"/>
      <c r="F19" s="15"/>
      <c r="G19" s="15"/>
      <c r="H19" s="15"/>
      <c r="I19" s="14"/>
      <c r="J19" s="19"/>
      <c r="K19" s="12"/>
      <c r="L19" s="17"/>
      <c r="M19" s="16" t="s">
        <v>18</v>
      </c>
      <c r="N19" s="20">
        <f>SUM(N9:N18)</f>
        <v>7454</v>
      </c>
    </row>
    <row r="20" spans="1:14" x14ac:dyDescent="0.25">
      <c r="A20" s="12"/>
      <c r="B20" s="17"/>
      <c r="C20" s="14"/>
      <c r="D20" s="19" t="s">
        <v>23</v>
      </c>
      <c r="E20" s="25" t="s">
        <v>24</v>
      </c>
      <c r="F20" s="15"/>
      <c r="G20" s="15"/>
      <c r="H20" s="15"/>
      <c r="I20" s="14"/>
      <c r="J20" s="19" t="s">
        <v>42</v>
      </c>
      <c r="K20" s="12">
        <v>10</v>
      </c>
      <c r="L20" s="17"/>
      <c r="M20" s="14">
        <v>422.14</v>
      </c>
      <c r="N20" s="22">
        <f>M20*K20</f>
        <v>4221.3999999999996</v>
      </c>
    </row>
    <row r="21" spans="1:14" x14ac:dyDescent="0.25">
      <c r="A21" s="12"/>
      <c r="B21" s="17"/>
      <c r="C21" s="14"/>
      <c r="D21" s="19" t="s">
        <v>31</v>
      </c>
      <c r="E21" s="23" t="s">
        <v>32</v>
      </c>
      <c r="F21" s="15"/>
      <c r="G21" s="15"/>
      <c r="H21" s="15"/>
      <c r="I21" s="15"/>
      <c r="J21" s="12" t="s">
        <v>19</v>
      </c>
      <c r="K21" s="12">
        <v>0.25</v>
      </c>
      <c r="L21" s="17"/>
      <c r="M21" s="18">
        <v>30826.27</v>
      </c>
      <c r="N21" s="20">
        <f>M21*K21</f>
        <v>7706.5675000000001</v>
      </c>
    </row>
    <row r="22" spans="1:14" x14ac:dyDescent="0.25">
      <c r="A22" s="12"/>
      <c r="B22" s="17"/>
      <c r="C22" s="14"/>
      <c r="D22" s="12" t="s">
        <v>26</v>
      </c>
      <c r="E22" s="23" t="s">
        <v>33</v>
      </c>
      <c r="F22" s="15"/>
      <c r="G22" s="15"/>
      <c r="H22" s="15"/>
      <c r="I22" s="15"/>
      <c r="J22" s="12" t="s">
        <v>19</v>
      </c>
      <c r="K22" s="12">
        <v>0.12</v>
      </c>
      <c r="L22" s="15"/>
      <c r="M22" s="18">
        <v>29145.47</v>
      </c>
      <c r="N22" s="20">
        <f>M22*K22</f>
        <v>3497.4564</v>
      </c>
    </row>
    <row r="23" spans="1:14" x14ac:dyDescent="0.25">
      <c r="A23" s="12"/>
      <c r="B23" s="17"/>
      <c r="C23" s="14"/>
      <c r="D23" s="12"/>
      <c r="E23" s="25"/>
      <c r="F23" s="15"/>
      <c r="G23" s="15"/>
      <c r="H23" s="15"/>
      <c r="I23" s="14"/>
      <c r="J23" s="19"/>
      <c r="K23" s="12"/>
      <c r="L23" s="17"/>
      <c r="M23" s="16" t="s">
        <v>18</v>
      </c>
      <c r="N23" s="20">
        <f>SUM(N20:N22)</f>
        <v>15425.423899999998</v>
      </c>
    </row>
    <row r="24" spans="1:14" x14ac:dyDescent="0.25">
      <c r="A24" s="12"/>
      <c r="B24" s="17"/>
      <c r="C24" s="14"/>
      <c r="D24" s="12"/>
      <c r="E24" s="25"/>
      <c r="F24" s="15"/>
      <c r="G24" s="15"/>
      <c r="H24" s="15"/>
      <c r="I24" s="14"/>
      <c r="J24" s="19"/>
      <c r="K24" s="12"/>
      <c r="L24" s="17"/>
      <c r="M24" s="16" t="s">
        <v>20</v>
      </c>
      <c r="N24" s="22">
        <f>N23*0.85</f>
        <v>13111.610314999998</v>
      </c>
    </row>
    <row r="25" spans="1:14" x14ac:dyDescent="0.25">
      <c r="A25" s="12"/>
      <c r="B25" s="17"/>
      <c r="C25" s="14"/>
      <c r="D25" s="12"/>
      <c r="E25" s="25"/>
      <c r="F25" s="15"/>
      <c r="G25" s="15"/>
      <c r="H25" s="15"/>
      <c r="I25" s="14"/>
      <c r="J25" s="19"/>
      <c r="K25" s="12"/>
      <c r="L25" s="17"/>
      <c r="M25" s="16" t="s">
        <v>21</v>
      </c>
      <c r="N25" s="22">
        <f>SUM(N23:N24)</f>
        <v>28537.034214999996</v>
      </c>
    </row>
    <row r="26" spans="1:14" x14ac:dyDescent="0.25">
      <c r="A26" s="12"/>
      <c r="B26" s="17"/>
      <c r="C26" s="14"/>
      <c r="D26" s="12"/>
      <c r="E26" s="25"/>
      <c r="F26" s="15"/>
      <c r="G26" s="15"/>
      <c r="H26" s="15"/>
      <c r="I26" s="14"/>
      <c r="J26" s="19"/>
      <c r="K26" s="12"/>
      <c r="L26" s="17"/>
      <c r="M26" s="16" t="s">
        <v>22</v>
      </c>
      <c r="N26" s="22">
        <f>N25+N19</f>
        <v>35991.034214999992</v>
      </c>
    </row>
    <row r="27" spans="1:14" x14ac:dyDescent="0.25">
      <c r="A27" s="12"/>
      <c r="B27" s="17"/>
      <c r="C27" s="14"/>
      <c r="D27" s="12"/>
      <c r="E27" s="25"/>
      <c r="F27" s="15"/>
      <c r="G27" s="15"/>
      <c r="H27" s="15"/>
      <c r="I27" s="14"/>
      <c r="J27" s="19"/>
      <c r="K27" s="12"/>
      <c r="L27" s="17"/>
      <c r="M27" s="24">
        <v>0.1</v>
      </c>
      <c r="N27" s="22">
        <f>N26*1.1</f>
        <v>39590.137636499996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2016-03-21T10:03:09Z</dcterms:modified>
</cp:coreProperties>
</file>